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Sheet1!$A$1:$J$107</definedName>
  </definedNames>
  <calcPr calcId="152511"/>
</workbook>
</file>

<file path=xl/calcChain.xml><?xml version="1.0" encoding="utf-8"?>
<calcChain xmlns="http://schemas.openxmlformats.org/spreadsheetml/2006/main">
  <c r="D90" i="1" l="1"/>
  <c r="D74" i="1" l="1"/>
  <c r="D31" i="1" l="1"/>
  <c r="D97" i="1" l="1"/>
  <c r="D19" i="1" l="1"/>
  <c r="D39" i="1" l="1"/>
  <c r="D34" i="1" l="1"/>
  <c r="D32" i="1"/>
  <c r="D91" i="1" l="1"/>
  <c r="D82" i="1"/>
  <c r="D15" i="1"/>
  <c r="D69" i="1" l="1"/>
  <c r="D64" i="1"/>
  <c r="D60" i="1"/>
  <c r="D56" i="1"/>
  <c r="D53" i="1"/>
  <c r="D48" i="1"/>
  <c r="D42" i="1"/>
  <c r="D35" i="1" l="1"/>
  <c r="D40" i="1"/>
  <c r="D94" i="1" l="1"/>
  <c r="D81" i="1" l="1"/>
  <c r="D78" i="1" l="1"/>
  <c r="D75" i="1"/>
  <c r="D70" i="1"/>
  <c r="D65" i="1"/>
  <c r="D57" i="1"/>
  <c r="D54" i="1"/>
  <c r="D49" i="1"/>
  <c r="D46" i="1"/>
  <c r="D43" i="1"/>
  <c r="D25" i="1"/>
  <c r="D20" i="1"/>
  <c r="D92" i="1" l="1"/>
  <c r="D24" i="1" l="1"/>
  <c r="D45" i="1" l="1"/>
</calcChain>
</file>

<file path=xl/sharedStrings.xml><?xml version="1.0" encoding="utf-8"?>
<sst xmlns="http://schemas.openxmlformats.org/spreadsheetml/2006/main" count="428" uniqueCount="184">
  <si>
    <t>MINISTERUL AFACERILOR INTERNE</t>
  </si>
  <si>
    <t>INSPECTORATUL GENERAL AL POLIŢIEI ROMÂNE</t>
  </si>
  <si>
    <t>DIRECȚIA DE LOGISTICĂ</t>
  </si>
  <si>
    <t>IGPR - APARAT CENTRAL</t>
  </si>
  <si>
    <t xml:space="preserve">Cod CPV </t>
  </si>
  <si>
    <t>Val. lei, 
fără T.V.A.</t>
  </si>
  <si>
    <t>Tip procedura</t>
  </si>
  <si>
    <t>Sursa de finanțare</t>
  </si>
  <si>
    <t>Mod de desfasurare</t>
  </si>
  <si>
    <t>Data estimată pentru inițiere</t>
  </si>
  <si>
    <t>Data estimată pentru finalizare</t>
  </si>
  <si>
    <t>Total articol bugetar 10.02.03</t>
  </si>
  <si>
    <t>Total articol bugetar 20.05.01</t>
  </si>
  <si>
    <t>Total articol bugetar 20.05.30</t>
  </si>
  <si>
    <t>Total articol bugetar 20.09</t>
  </si>
  <si>
    <t>Total articol bugetar 20.30.03</t>
  </si>
  <si>
    <t>bugetul de stat</t>
  </si>
  <si>
    <t xml:space="preserve">Trim I </t>
  </si>
  <si>
    <t>Trim IV</t>
  </si>
  <si>
    <t>online</t>
  </si>
  <si>
    <t>Total articol bugetar 20.02</t>
  </si>
  <si>
    <t>Total articol bugetar 20.06.02</t>
  </si>
  <si>
    <t>Total articol bugetar 20.30.30</t>
  </si>
  <si>
    <t>Comisar sef de politie</t>
  </si>
  <si>
    <t>Nr crt</t>
  </si>
  <si>
    <t>Total articol bugetar 20.01.06</t>
  </si>
  <si>
    <t xml:space="preserve">  </t>
  </si>
  <si>
    <t>BUGET  ART. 10.02.03</t>
  </si>
  <si>
    <t>BUGET  ART. 20.01.04</t>
  </si>
  <si>
    <t>BUGET  ART. 20.01.06</t>
  </si>
  <si>
    <t>BUGET  ART. 20.02</t>
  </si>
  <si>
    <t>BUGET  ART.  20.30.03</t>
  </si>
  <si>
    <t>NM</t>
  </si>
  <si>
    <t>BUGET  ART.71.01.02</t>
  </si>
  <si>
    <t>Persoana responsabila</t>
  </si>
  <si>
    <t>Total articol bugetar 20.15</t>
  </si>
  <si>
    <t>NMD</t>
  </si>
  <si>
    <t>71630000-3</t>
  </si>
  <si>
    <t>Total articol bugetar 71.01.02</t>
  </si>
  <si>
    <t>66516110-1</t>
  </si>
  <si>
    <t>PM</t>
  </si>
  <si>
    <t>90500000-2</t>
  </si>
  <si>
    <t>Negociere fără publicare</t>
  </si>
  <si>
    <t>SC</t>
  </si>
  <si>
    <t>Acord-cadru-Servicii de asigurări obligatorii de raspundere civila auto -RCA</t>
  </si>
  <si>
    <t>34300000-0</t>
  </si>
  <si>
    <t>Tipul si obiectul contractului de achizitie publica</t>
  </si>
  <si>
    <t>Bugetul de stat</t>
  </si>
  <si>
    <t>Online</t>
  </si>
  <si>
    <t>Licitatie deschisa</t>
  </si>
  <si>
    <t>PF</t>
  </si>
  <si>
    <t>Procedura simplificata</t>
  </si>
  <si>
    <t>Licitatie restransa</t>
  </si>
  <si>
    <t>Trim II</t>
  </si>
  <si>
    <t>BUGET  ART.  20.05.30</t>
  </si>
  <si>
    <t>BUGET  ART.  20.30.30</t>
  </si>
  <si>
    <t>Total articol bugetar 71.01.03</t>
  </si>
  <si>
    <t>BUGET  ART.71.01.03</t>
  </si>
  <si>
    <t>GAG</t>
  </si>
  <si>
    <t>BUGET  ART.  20.06.02</t>
  </si>
  <si>
    <t xml:space="preserve">Servicii de transport aerian necesare însoțirii cetățenilor extrădați- acord-cadru </t>
  </si>
  <si>
    <t>604000000-2</t>
  </si>
  <si>
    <t>Total articol bugetar 20.01.04</t>
  </si>
  <si>
    <t>Total articol bugetar 20.01.09</t>
  </si>
  <si>
    <t>30125100-2</t>
  </si>
  <si>
    <t>BUGET  ART. 20.05.01</t>
  </si>
  <si>
    <t>AA</t>
  </si>
  <si>
    <t>BUGET  ART. 20.15</t>
  </si>
  <si>
    <t>BUGET  ART.  20.09</t>
  </si>
  <si>
    <t>24000000-4</t>
  </si>
  <si>
    <t>Materiale consumabile INC</t>
  </si>
  <si>
    <t>Total articol bugetar 20.14</t>
  </si>
  <si>
    <t>BUGET  ART. 20.14</t>
  </si>
  <si>
    <t>34151000-0</t>
  </si>
  <si>
    <t>38424000-0</t>
  </si>
  <si>
    <t>DG</t>
  </si>
  <si>
    <t>34351100-3</t>
  </si>
  <si>
    <t>Acord-cadru de furnizare- echipament din componența uniformei de poliție-   camasi pentru femei/ barbati si dresuri</t>
  </si>
  <si>
    <t>18332000-5</t>
  </si>
  <si>
    <t>Chestor de poliţie</t>
  </si>
  <si>
    <t xml:space="preserve">            DIRECTOR DIRECTIA DE LOGISTICA</t>
  </si>
  <si>
    <t>ÎNTOCMIT</t>
  </si>
  <si>
    <t>35300000-6</t>
  </si>
  <si>
    <t>SEF SERVICIU ACHIZITII PUBLICE</t>
  </si>
  <si>
    <t>NEATA CAMELIA</t>
  </si>
  <si>
    <t>3696600-1</t>
  </si>
  <si>
    <t xml:space="preserve">Acord-cadru KIT-URI DE REACTIVI                                           </t>
  </si>
  <si>
    <t>Acorduri-cadru servicii de revizii tehnice autovehicule aflate in garantie</t>
  </si>
  <si>
    <t xml:space="preserve">PROGRAMUL ANUAL AL ACHIZIȚIILOR PUBLICE PENTRU ANUL 2021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</si>
  <si>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Acord -cadru servicii de service auto </t>
  </si>
  <si>
    <t>50112000-3</t>
  </si>
  <si>
    <t>ACHIZITII PENTRU 2021</t>
  </si>
  <si>
    <t>Trim I</t>
  </si>
  <si>
    <t>Acord- cadru de furnizare Etilometre</t>
  </si>
  <si>
    <t>Servicii de evacuare a deșeurilor menajere și colectate selectiv - Sector 1, București- pentru 2021</t>
  </si>
  <si>
    <t>Servicii de evacuare a deșeurilor menajere și colectate selectiv - Sector 5, București - pentru 2021</t>
  </si>
  <si>
    <t>Servicii de evacuare a deșeurilor menajere și colectate selectiv - Sector 6, București- pentru 2021</t>
  </si>
  <si>
    <t>Acord-cadru cartuse cal. 9*19 mm si cal.9*18 mm</t>
  </si>
  <si>
    <t>Materiale de protectie SARS-COV-2</t>
  </si>
  <si>
    <t>Acord-cadru de furnizare- echipament din componența uniformei de poliție-  pulover, impermeabil ploaie, scurta exterioara, bluzon interior si bluza matlasata</t>
  </si>
  <si>
    <t>45223100-7</t>
  </si>
  <si>
    <t xml:space="preserve">Servicii de transport aerian pentru personalul Politiei Romane-acord-cadru </t>
  </si>
  <si>
    <t>Acord-cadru complete de blocare treceri auto</t>
  </si>
  <si>
    <t>Servicii de întreținere a principalelor instrumente analitice</t>
  </si>
  <si>
    <t>50800000-3</t>
  </si>
  <si>
    <t>164.020,00</t>
  </si>
  <si>
    <t>Trim III</t>
  </si>
  <si>
    <t>Consolidarea turnului metalic de comunicații 120 m. înălțime,
amplasat la sediul I.G.P.R. din șos. Ștefan cel Mare nr. 13, sector 2, București</t>
  </si>
  <si>
    <t>45223210-1</t>
  </si>
  <si>
    <t>18822000-7</t>
  </si>
  <si>
    <t>Licitație deschisă</t>
  </si>
  <si>
    <t>Trim. II</t>
  </si>
  <si>
    <t>Trim. III</t>
  </si>
  <si>
    <t xml:space="preserve"> 43328100-9</t>
  </si>
  <si>
    <t>38636000-2; 38632000-4;</t>
  </si>
  <si>
    <t>33190000-8</t>
  </si>
  <si>
    <t>OC</t>
  </si>
  <si>
    <t>BUGET  ART. 20.13</t>
  </si>
  <si>
    <t>Total articol bugetar 20.13</t>
  </si>
  <si>
    <t>Servicii de formare profesionala</t>
  </si>
  <si>
    <t>800000000-4</t>
  </si>
  <si>
    <t>Procedura proprie</t>
  </si>
  <si>
    <t>offline</t>
  </si>
  <si>
    <t>Furnizare anvelope auto- inițiată în 2020</t>
  </si>
  <si>
    <t>Consumabile de resortul auto (piese de schimb)- pentru Serviciul Administrativ</t>
  </si>
  <si>
    <t>Acord-cadru  de furnizare- Ghete antrenament</t>
  </si>
  <si>
    <t>Lucrari de reparatii curente- 6 imobile IGPR</t>
  </si>
  <si>
    <t>45453000-7</t>
  </si>
  <si>
    <t xml:space="preserve">Servicii de asigurare   de raspundere civila fata de terti pentru 3 aeronave fara pilot uman la bord </t>
  </si>
  <si>
    <t>66516200-2</t>
  </si>
  <si>
    <t>BUGET  ART.71.01.01</t>
  </si>
  <si>
    <t>Total articol bugetar 71.01.01</t>
  </si>
  <si>
    <t>Lucrari de executie pentru realizarea obiectivului de investitii- Mansardare sediu- DCTI</t>
  </si>
  <si>
    <t>45259900-6</t>
  </si>
  <si>
    <t>Trim. IV</t>
  </si>
  <si>
    <t xml:space="preserve">Sistem de recoltare pe hartie tip FTA a probelor biologice de referinta utilizate in identificarea umana </t>
  </si>
  <si>
    <t>33696500-0</t>
  </si>
  <si>
    <t>Acord-cadru de furnizare- echipament din componența uniformei de poliție-  echilet, snur ceremonie, centura din piele si epoleti</t>
  </si>
  <si>
    <t>Distilator automat pentru distilarea produselor petroliere la presiune atmosferica</t>
  </si>
  <si>
    <t>Sistem cromatograf de gaze cu detectori FID (detector cu ioniozare in flacara)</t>
  </si>
  <si>
    <t>Complet stereomicroscop/microscop optic biologic</t>
  </si>
  <si>
    <t>58000000-5</t>
  </si>
  <si>
    <t>32333100-7</t>
  </si>
  <si>
    <t>Lucrari de executie pentru inlocuirea tamplariei exterioare-sediul I.G.P.R, str. Domnita Anastasia</t>
  </si>
  <si>
    <t>45421000-4</t>
  </si>
  <si>
    <t xml:space="preserve">Trim IV </t>
  </si>
  <si>
    <t>BRM</t>
  </si>
  <si>
    <t>Lucrari de reparatii si igienizare 5 imobile</t>
  </si>
  <si>
    <t>BUGET  ART.71.01.30</t>
  </si>
  <si>
    <t>Total articol bugetar 71.01.30</t>
  </si>
  <si>
    <t xml:space="preserve">72212610-8 </t>
  </si>
  <si>
    <t>BUGET  ART. 20.01.30</t>
  </si>
  <si>
    <t>Total articol bugetar 20.01.30</t>
  </si>
  <si>
    <t>Piese de schimb microscop electronic cu baleaj si sonde analitice</t>
  </si>
  <si>
    <t>38519000-6</t>
  </si>
  <si>
    <t>Acord cadru de furnizare consumabile pentru echipamentele de multiplicat din dotarea I.G.P.R</t>
  </si>
  <si>
    <t>BUGET  ART. 20.01.09</t>
  </si>
  <si>
    <t xml:space="preserve">      DIRECTOR ADJUNCT DIRECTIA DE LOGISTICA</t>
  </si>
  <si>
    <t xml:space="preserve"> DINESCU SEVASTIAN</t>
  </si>
  <si>
    <t xml:space="preserve">Echipamente software </t>
  </si>
  <si>
    <t>48000000-8</t>
  </si>
  <si>
    <t>Licitație deschisă accelerată</t>
  </si>
  <si>
    <t xml:space="preserve">       DRAGNEA MARIUS</t>
  </si>
  <si>
    <t>32230000-4</t>
  </si>
  <si>
    <t xml:space="preserve"> Furnizare echipamente de vedere</t>
  </si>
  <si>
    <t xml:space="preserve"> Furnizare dispozitive hidraulice pentru deschiderea ușilor metalice</t>
  </si>
  <si>
    <t>Furnizare anvelope moto</t>
  </si>
  <si>
    <t>Furnizare  piese auto</t>
  </si>
  <si>
    <t>Nr. 2538739/8  din 24.11.2021</t>
  </si>
  <si>
    <t>Servicii de asigurare răspundere civilă auto</t>
  </si>
  <si>
    <t xml:space="preserve">66514110-0 </t>
  </si>
  <si>
    <t>Trim I  2022</t>
  </si>
  <si>
    <t>Trim IV 2021</t>
  </si>
  <si>
    <t>Sisteme de simulare a conducerii motocicletelor pentru antrenamentul, examinarea și evaluarea polițiștilor</t>
  </si>
  <si>
    <t>Trim. II 2022</t>
  </si>
  <si>
    <t>Trim. IV 2021</t>
  </si>
  <si>
    <t>Trim I- 2022</t>
  </si>
  <si>
    <t>Trim IV 2020</t>
  </si>
  <si>
    <t xml:space="preserve">Furnizare 10.000 de terminale portabile radio în standard TETRA </t>
  </si>
  <si>
    <t xml:space="preserve">Acord cadru de furnizare inregistrator digital foto-video </t>
  </si>
  <si>
    <t>Dezvoltare si implementare sistem ECRIS</t>
  </si>
  <si>
    <t>Agent de poliție</t>
  </si>
  <si>
    <t>MĂRGĂRIT ALEXANDRA</t>
  </si>
  <si>
    <t xml:space="preserve"> Comisar șef de poliţie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</si>
</sst>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#,##0"/>
    <numFmt numFmtId="165" formatCode="#,##0.00;[Red]#,##0.00"/>
    <numFmt numFmtId="166" formatCode="[$€-1809]#,##0.00;[Red][$€-1809]#,##0.00"/>
    <numFmt numFmtId="167" formatCode="#,##0.00\ _R_O_N;[Red]#,##0.00\ _R_O_N"/>
  </numFmts>
  <fonts count="2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rgb="FF00B0F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b/>
      <u/>
      <sz val="12"/>
      <name val="Times New Roman"/>
      <family val="1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9" fillId="0" borderId="0" xfId="0" applyNumberFormat="1" applyFont="1" applyBorder="1" applyAlignment="1">
      <alignment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6" borderId="0" xfId="0" applyFill="1"/>
    <xf numFmtId="0" fontId="0" fillId="0" borderId="0" xfId="0" applyFont="1"/>
    <xf numFmtId="0" fontId="12" fillId="2" borderId="1" xfId="0" applyFont="1" applyFill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6" fillId="0" borderId="0" xfId="0" applyFo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5" fillId="5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65" fontId="10" fillId="5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5" fillId="5" borderId="5" xfId="0" applyNumberFormat="1" applyFont="1" applyFill="1" applyBorder="1" applyAlignment="1">
      <alignment horizontal="center" vertical="center" wrapText="1"/>
    </xf>
    <xf numFmtId="4" fontId="15" fillId="4" borderId="6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" fontId="10" fillId="5" borderId="4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165" fontId="15" fillId="5" borderId="1" xfId="0" applyNumberFormat="1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  <xf numFmtId="4" fontId="15" fillId="4" borderId="4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5" fillId="5" borderId="10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" fontId="15" fillId="5" borderId="2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11" fillId="0" borderId="2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Border="1"/>
    <xf numFmtId="0" fontId="10" fillId="2" borderId="2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8" fillId="0" borderId="0" xfId="0" applyFont="1" applyBorder="1"/>
    <xf numFmtId="0" fontId="19" fillId="0" borderId="0" xfId="0" applyFont="1" applyBorder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5" fontId="21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7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4" fontId="22" fillId="0" borderId="0" xfId="0" applyNumberFormat="1" applyFont="1" applyAlignment="1">
      <alignment horizontal="center"/>
    </xf>
    <xf numFmtId="4" fontId="9" fillId="0" borderId="0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CCCCFF"/>
      <color rgb="FFCCFF66"/>
      <color rgb="FF819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tabSelected="1" view="pageBreakPreview" zoomScaleNormal="100" zoomScaleSheetLayoutView="100" workbookViewId="0">
      <selection activeCell="D3" sqref="D3:J3"/>
    </sheetView>
  </sheetViews>
  <sheetFormatPr defaultRowHeight="15" x14ac:dyDescent="0.25"/>
  <cols>
    <col min="1" max="1" width="6.140625" customWidth="1"/>
    <col min="2" max="2" width="33.28515625" customWidth="1"/>
    <col min="3" max="3" width="16" customWidth="1"/>
    <col min="4" max="4" width="19.140625" customWidth="1"/>
    <col min="5" max="5" width="14.140625" customWidth="1"/>
    <col min="6" max="6" width="11.42578125" customWidth="1"/>
    <col min="7" max="7" width="11.7109375" customWidth="1"/>
    <col min="8" max="8" width="10.7109375" customWidth="1"/>
    <col min="9" max="9" width="11" customWidth="1"/>
    <col min="10" max="10" width="10.42578125" customWidth="1"/>
    <col min="11" max="11" width="9.7109375" customWidth="1"/>
    <col min="12" max="17" width="9.140625" hidden="1" customWidth="1"/>
    <col min="18" max="18" width="13" customWidth="1"/>
  </cols>
  <sheetData>
    <row r="1" spans="1:12" ht="21" customHeight="1" x14ac:dyDescent="0.25">
      <c r="A1" s="214" t="s">
        <v>0</v>
      </c>
      <c r="B1" s="215"/>
      <c r="C1" s="215"/>
      <c r="D1" s="1"/>
      <c r="E1" s="2"/>
      <c r="F1" s="3"/>
      <c r="G1" s="3"/>
      <c r="H1" s="4"/>
      <c r="I1" s="4"/>
      <c r="J1" s="5"/>
    </row>
    <row r="2" spans="1:12" ht="22.5" customHeight="1" x14ac:dyDescent="0.25">
      <c r="A2" s="216" t="s">
        <v>1</v>
      </c>
      <c r="B2" s="216"/>
      <c r="C2" s="216"/>
      <c r="D2" s="217"/>
      <c r="E2" s="217"/>
      <c r="F2" s="217"/>
      <c r="G2" s="217"/>
      <c r="H2" s="217"/>
      <c r="I2" s="217"/>
      <c r="J2" s="217"/>
    </row>
    <row r="3" spans="1:12" ht="24" customHeight="1" x14ac:dyDescent="0.25">
      <c r="A3" s="218" t="s">
        <v>2</v>
      </c>
      <c r="B3" s="218"/>
      <c r="C3" s="218"/>
      <c r="D3" s="219"/>
      <c r="E3" s="219"/>
      <c r="F3" s="219"/>
      <c r="G3" s="219"/>
      <c r="H3" s="219"/>
      <c r="I3" s="219"/>
      <c r="J3" s="219"/>
    </row>
    <row r="4" spans="1:12" ht="46.5" customHeight="1" x14ac:dyDescent="0.25">
      <c r="A4" s="213" t="s">
        <v>168</v>
      </c>
      <c r="B4" s="213"/>
      <c r="C4" s="48"/>
      <c r="D4" s="220"/>
      <c r="E4" s="220"/>
      <c r="F4" s="220"/>
      <c r="G4" s="220"/>
      <c r="H4" s="220"/>
      <c r="I4" s="220"/>
      <c r="J4" s="220"/>
    </row>
    <row r="5" spans="1:12" ht="19.5" customHeight="1" x14ac:dyDescent="0.25"/>
    <row r="6" spans="1:12" ht="15" customHeight="1" x14ac:dyDescent="0.25">
      <c r="A6" s="6"/>
      <c r="B6" s="38"/>
      <c r="C6" s="41"/>
      <c r="D6" s="42"/>
      <c r="E6" s="38"/>
      <c r="F6" s="38"/>
      <c r="G6" s="38"/>
      <c r="H6" s="40"/>
      <c r="I6" s="40"/>
      <c r="J6" s="40"/>
    </row>
    <row r="7" spans="1:12" ht="36.75" customHeight="1" x14ac:dyDescent="0.25">
      <c r="A7" s="2"/>
      <c r="B7" s="223" t="s">
        <v>88</v>
      </c>
      <c r="C7" s="223"/>
      <c r="D7" s="223"/>
      <c r="E7" s="223"/>
      <c r="F7" s="223"/>
      <c r="G7" s="223"/>
      <c r="H7" s="223"/>
      <c r="I7" s="223"/>
      <c r="J7" s="223"/>
    </row>
    <row r="8" spans="1:12" ht="33" customHeight="1" x14ac:dyDescent="0.25">
      <c r="A8" s="2"/>
      <c r="B8" s="223" t="s">
        <v>3</v>
      </c>
      <c r="C8" s="223"/>
      <c r="D8" s="223"/>
      <c r="E8" s="223"/>
      <c r="F8" s="223"/>
      <c r="G8" s="223"/>
      <c r="H8" s="223"/>
      <c r="I8" s="223"/>
      <c r="J8" s="223"/>
    </row>
    <row r="9" spans="1:12" ht="25.5" hidden="1" customHeight="1" x14ac:dyDescent="0.25">
      <c r="A9" s="2"/>
      <c r="B9" s="39"/>
      <c r="C9" s="39"/>
      <c r="D9" s="223"/>
      <c r="E9" s="223"/>
      <c r="F9" s="223"/>
      <c r="G9" s="39"/>
      <c r="H9" s="39"/>
      <c r="I9" s="39"/>
      <c r="J9" s="39"/>
    </row>
    <row r="10" spans="1:12" ht="58.5" hidden="1" customHeight="1" x14ac:dyDescent="0.25">
      <c r="A10" s="2"/>
      <c r="B10" s="16"/>
      <c r="C10" s="16"/>
      <c r="D10" s="16"/>
      <c r="E10" s="16"/>
      <c r="F10" s="16"/>
      <c r="G10" s="16"/>
      <c r="H10" s="16"/>
      <c r="I10" s="16"/>
      <c r="J10" s="16"/>
    </row>
    <row r="11" spans="1:12" ht="83.25" hidden="1" customHeight="1" x14ac:dyDescent="0.25">
      <c r="A11" s="65"/>
      <c r="B11" s="66"/>
      <c r="C11" s="66"/>
      <c r="D11" s="173"/>
      <c r="E11" s="19"/>
      <c r="F11" s="19"/>
      <c r="G11" s="19"/>
      <c r="H11" s="67"/>
      <c r="I11" s="67"/>
      <c r="J11" s="68"/>
      <c r="K11" s="10"/>
    </row>
    <row r="12" spans="1:12" ht="40.5" customHeight="1" x14ac:dyDescent="0.25">
      <c r="A12" s="65"/>
      <c r="B12" s="222" t="s">
        <v>91</v>
      </c>
      <c r="C12" s="222"/>
      <c r="D12" s="222"/>
      <c r="E12" s="222"/>
      <c r="F12" s="222"/>
      <c r="G12" s="222"/>
      <c r="H12" s="222"/>
      <c r="I12" s="222"/>
      <c r="J12" s="222"/>
      <c r="K12" s="10"/>
    </row>
    <row r="13" spans="1:12" ht="14.25" customHeight="1" x14ac:dyDescent="0.25">
      <c r="A13" s="65"/>
      <c r="B13" s="66"/>
      <c r="C13" s="66"/>
      <c r="D13" s="66"/>
      <c r="E13" s="19"/>
      <c r="F13" s="19"/>
      <c r="G13" s="19"/>
      <c r="H13" s="67"/>
      <c r="I13" s="67"/>
      <c r="J13" s="68"/>
      <c r="K13" s="10"/>
    </row>
    <row r="14" spans="1:12" ht="43.5" customHeight="1" x14ac:dyDescent="0.25">
      <c r="A14" s="12" t="s">
        <v>24</v>
      </c>
      <c r="B14" s="12" t="s">
        <v>46</v>
      </c>
      <c r="C14" s="55" t="s">
        <v>4</v>
      </c>
      <c r="D14" s="15" t="s">
        <v>5</v>
      </c>
      <c r="E14" s="12" t="s">
        <v>6</v>
      </c>
      <c r="F14" s="8" t="s">
        <v>7</v>
      </c>
      <c r="G14" s="8" t="s">
        <v>8</v>
      </c>
      <c r="H14" s="12" t="s">
        <v>9</v>
      </c>
      <c r="I14" s="12" t="s">
        <v>10</v>
      </c>
      <c r="J14" s="12" t="s">
        <v>34</v>
      </c>
      <c r="K14" s="13"/>
    </row>
    <row r="15" spans="1:12" ht="22.5" customHeight="1" x14ac:dyDescent="0.25">
      <c r="A15" s="69"/>
      <c r="B15" s="70" t="s">
        <v>27</v>
      </c>
      <c r="C15" s="57">
        <v>35968070</v>
      </c>
      <c r="D15" s="57">
        <f>C15/1.19</f>
        <v>30225268.907563027</v>
      </c>
      <c r="E15" s="224" t="s">
        <v>26</v>
      </c>
      <c r="F15" s="224"/>
      <c r="G15" s="224"/>
      <c r="H15" s="224"/>
      <c r="I15" s="224"/>
      <c r="J15" s="224"/>
    </row>
    <row r="16" spans="1:12" ht="57" customHeight="1" x14ac:dyDescent="0.25">
      <c r="A16" s="54">
        <v>1</v>
      </c>
      <c r="B16" s="56" t="s">
        <v>77</v>
      </c>
      <c r="C16" s="56" t="s">
        <v>78</v>
      </c>
      <c r="D16" s="45">
        <v>1213470</v>
      </c>
      <c r="E16" s="20" t="s">
        <v>49</v>
      </c>
      <c r="F16" s="22" t="s">
        <v>16</v>
      </c>
      <c r="G16" s="17" t="s">
        <v>19</v>
      </c>
      <c r="H16" s="22" t="s">
        <v>17</v>
      </c>
      <c r="I16" s="22" t="s">
        <v>53</v>
      </c>
      <c r="J16" s="34" t="s">
        <v>58</v>
      </c>
      <c r="K16" s="14"/>
      <c r="L16" s="14"/>
    </row>
    <row r="17" spans="1:12" ht="78" customHeight="1" x14ac:dyDescent="0.25">
      <c r="A17" s="84">
        <v>2</v>
      </c>
      <c r="B17" s="85" t="s">
        <v>137</v>
      </c>
      <c r="C17" s="47" t="s">
        <v>82</v>
      </c>
      <c r="D17" s="92">
        <v>538067.23</v>
      </c>
      <c r="E17" s="20" t="s">
        <v>49</v>
      </c>
      <c r="F17" s="22" t="s">
        <v>16</v>
      </c>
      <c r="G17" s="17" t="s">
        <v>19</v>
      </c>
      <c r="H17" s="22" t="s">
        <v>92</v>
      </c>
      <c r="I17" s="22" t="s">
        <v>53</v>
      </c>
      <c r="J17" s="34" t="s">
        <v>58</v>
      </c>
      <c r="K17" s="14"/>
      <c r="L17" s="14"/>
    </row>
    <row r="18" spans="1:12" ht="87.75" customHeight="1" x14ac:dyDescent="0.25">
      <c r="A18" s="104">
        <v>3</v>
      </c>
      <c r="B18" s="105" t="s">
        <v>99</v>
      </c>
      <c r="C18" s="47" t="s">
        <v>82</v>
      </c>
      <c r="D18" s="92">
        <v>4774616</v>
      </c>
      <c r="E18" s="20" t="s">
        <v>49</v>
      </c>
      <c r="F18" s="22" t="s">
        <v>16</v>
      </c>
      <c r="G18" s="17" t="s">
        <v>19</v>
      </c>
      <c r="H18" s="22" t="s">
        <v>92</v>
      </c>
      <c r="I18" s="22" t="s">
        <v>53</v>
      </c>
      <c r="J18" s="34" t="s">
        <v>36</v>
      </c>
      <c r="K18" s="14"/>
      <c r="L18" s="14"/>
    </row>
    <row r="19" spans="1:12" ht="24" customHeight="1" x14ac:dyDescent="0.25">
      <c r="A19" s="195" t="s">
        <v>11</v>
      </c>
      <c r="B19" s="196"/>
      <c r="C19" s="197"/>
      <c r="D19" s="71">
        <f>SUM(D16:D18)</f>
        <v>6526153.2300000004</v>
      </c>
      <c r="E19" s="181"/>
      <c r="F19" s="181"/>
      <c r="G19" s="181"/>
      <c r="H19" s="181"/>
      <c r="I19" s="181"/>
      <c r="J19" s="181"/>
    </row>
    <row r="20" spans="1:12" ht="20.25" customHeight="1" x14ac:dyDescent="0.25">
      <c r="A20" s="74"/>
      <c r="B20" s="75" t="s">
        <v>28</v>
      </c>
      <c r="C20" s="73">
        <v>909330</v>
      </c>
      <c r="D20" s="94">
        <f>C20/1.19</f>
        <v>764142.85714285716</v>
      </c>
      <c r="E20" s="221"/>
      <c r="F20" s="221"/>
      <c r="G20" s="221"/>
      <c r="H20" s="221"/>
      <c r="I20" s="221"/>
      <c r="J20" s="221"/>
    </row>
    <row r="21" spans="1:12" ht="63.75" customHeight="1" x14ac:dyDescent="0.25">
      <c r="A21" s="23">
        <v>1</v>
      </c>
      <c r="B21" s="18" t="s">
        <v>94</v>
      </c>
      <c r="C21" s="18" t="s">
        <v>41</v>
      </c>
      <c r="D21" s="88">
        <v>93360</v>
      </c>
      <c r="E21" s="89" t="s">
        <v>42</v>
      </c>
      <c r="F21" s="90" t="s">
        <v>16</v>
      </c>
      <c r="G21" s="23" t="s">
        <v>19</v>
      </c>
      <c r="H21" s="23" t="s">
        <v>92</v>
      </c>
      <c r="I21" s="23" t="s">
        <v>92</v>
      </c>
      <c r="J21" s="23" t="s">
        <v>40</v>
      </c>
      <c r="K21" s="25"/>
    </row>
    <row r="22" spans="1:12" ht="60.75" customHeight="1" x14ac:dyDescent="0.25">
      <c r="A22" s="23">
        <v>2</v>
      </c>
      <c r="B22" s="18" t="s">
        <v>95</v>
      </c>
      <c r="C22" s="18" t="s">
        <v>41</v>
      </c>
      <c r="D22" s="88">
        <v>149163</v>
      </c>
      <c r="E22" s="89" t="s">
        <v>42</v>
      </c>
      <c r="F22" s="90" t="s">
        <v>16</v>
      </c>
      <c r="G22" s="23" t="s">
        <v>19</v>
      </c>
      <c r="H22" s="23" t="s">
        <v>92</v>
      </c>
      <c r="I22" s="23" t="s">
        <v>92</v>
      </c>
      <c r="J22" s="23" t="s">
        <v>40</v>
      </c>
      <c r="K22" s="25"/>
    </row>
    <row r="23" spans="1:12" ht="63.75" customHeight="1" x14ac:dyDescent="0.25">
      <c r="A23" s="23">
        <v>3</v>
      </c>
      <c r="B23" s="18" t="s">
        <v>96</v>
      </c>
      <c r="C23" s="18" t="s">
        <v>41</v>
      </c>
      <c r="D23" s="88">
        <v>14988</v>
      </c>
      <c r="E23" s="89" t="s">
        <v>42</v>
      </c>
      <c r="F23" s="90" t="s">
        <v>16</v>
      </c>
      <c r="G23" s="23" t="s">
        <v>19</v>
      </c>
      <c r="H23" s="23" t="s">
        <v>92</v>
      </c>
      <c r="I23" s="23" t="s">
        <v>92</v>
      </c>
      <c r="J23" s="23" t="s">
        <v>40</v>
      </c>
      <c r="K23" s="25"/>
    </row>
    <row r="24" spans="1:12" ht="21.75" customHeight="1" x14ac:dyDescent="0.25">
      <c r="A24" s="192" t="s">
        <v>62</v>
      </c>
      <c r="B24" s="193"/>
      <c r="C24" s="194"/>
      <c r="D24" s="58">
        <f>SUM(D21:D23)</f>
        <v>257511</v>
      </c>
      <c r="E24" s="180"/>
      <c r="F24" s="180"/>
      <c r="G24" s="180"/>
      <c r="H24" s="180"/>
      <c r="I24" s="180"/>
      <c r="J24" s="180"/>
    </row>
    <row r="25" spans="1:12" ht="24" customHeight="1" x14ac:dyDescent="0.25">
      <c r="A25" s="76"/>
      <c r="B25" s="75" t="s">
        <v>29</v>
      </c>
      <c r="C25" s="77">
        <v>1077810</v>
      </c>
      <c r="D25" s="57">
        <f>C25/1.19</f>
        <v>905722.68907563027</v>
      </c>
      <c r="E25" s="180"/>
      <c r="F25" s="180"/>
      <c r="G25" s="180"/>
      <c r="H25" s="180"/>
      <c r="I25" s="180"/>
      <c r="J25" s="180"/>
    </row>
    <row r="26" spans="1:12" ht="41.25" customHeight="1" x14ac:dyDescent="0.25">
      <c r="A26" s="22">
        <v>1</v>
      </c>
      <c r="B26" s="56" t="s">
        <v>123</v>
      </c>
      <c r="C26" s="56" t="s">
        <v>76</v>
      </c>
      <c r="D26" s="43">
        <v>152700</v>
      </c>
      <c r="E26" s="46" t="s">
        <v>51</v>
      </c>
      <c r="F26" s="21" t="s">
        <v>16</v>
      </c>
      <c r="G26" s="17" t="s">
        <v>19</v>
      </c>
      <c r="H26" s="17" t="s">
        <v>177</v>
      </c>
      <c r="I26" s="17" t="s">
        <v>92</v>
      </c>
      <c r="J26" s="21" t="s">
        <v>75</v>
      </c>
    </row>
    <row r="27" spans="1:12" ht="45.75" customHeight="1" x14ac:dyDescent="0.25">
      <c r="A27" s="22">
        <v>2</v>
      </c>
      <c r="B27" s="107" t="s">
        <v>124</v>
      </c>
      <c r="C27" s="107" t="s">
        <v>45</v>
      </c>
      <c r="D27" s="43">
        <v>73380</v>
      </c>
      <c r="E27" s="21" t="s">
        <v>51</v>
      </c>
      <c r="F27" s="21" t="s">
        <v>16</v>
      </c>
      <c r="G27" s="17" t="s">
        <v>19</v>
      </c>
      <c r="H27" s="17" t="s">
        <v>17</v>
      </c>
      <c r="I27" s="17" t="s">
        <v>53</v>
      </c>
      <c r="J27" s="20" t="s">
        <v>36</v>
      </c>
    </row>
    <row r="28" spans="1:12" ht="42.75" customHeight="1" x14ac:dyDescent="0.25">
      <c r="A28" s="22">
        <v>3</v>
      </c>
      <c r="B28" s="152" t="s">
        <v>153</v>
      </c>
      <c r="C28" s="152" t="s">
        <v>154</v>
      </c>
      <c r="D28" s="43">
        <v>396000</v>
      </c>
      <c r="E28" s="153" t="s">
        <v>51</v>
      </c>
      <c r="F28" s="153" t="s">
        <v>16</v>
      </c>
      <c r="G28" s="17" t="s">
        <v>19</v>
      </c>
      <c r="H28" s="27" t="s">
        <v>106</v>
      </c>
      <c r="I28" s="27" t="s">
        <v>18</v>
      </c>
      <c r="J28" s="20" t="s">
        <v>58</v>
      </c>
    </row>
    <row r="29" spans="1:12" ht="33.75" customHeight="1" x14ac:dyDescent="0.25">
      <c r="A29" s="22">
        <v>4</v>
      </c>
      <c r="B29" s="168" t="s">
        <v>166</v>
      </c>
      <c r="C29" s="168" t="s">
        <v>76</v>
      </c>
      <c r="D29" s="43">
        <v>1158850</v>
      </c>
      <c r="E29" s="169" t="s">
        <v>49</v>
      </c>
      <c r="F29" s="169" t="s">
        <v>16</v>
      </c>
      <c r="G29" s="17" t="s">
        <v>19</v>
      </c>
      <c r="H29" s="160" t="s">
        <v>18</v>
      </c>
      <c r="I29" s="160" t="s">
        <v>18</v>
      </c>
      <c r="J29" s="20" t="s">
        <v>75</v>
      </c>
    </row>
    <row r="30" spans="1:12" ht="33.75" customHeight="1" x14ac:dyDescent="0.3">
      <c r="A30" s="22">
        <v>5</v>
      </c>
      <c r="B30" s="170" t="s">
        <v>167</v>
      </c>
      <c r="C30" s="170" t="s">
        <v>45</v>
      </c>
      <c r="D30" s="172">
        <v>220010</v>
      </c>
      <c r="E30" s="171" t="s">
        <v>51</v>
      </c>
      <c r="F30" s="171" t="s">
        <v>16</v>
      </c>
      <c r="G30" s="17" t="s">
        <v>19</v>
      </c>
      <c r="H30" s="160" t="s">
        <v>18</v>
      </c>
      <c r="I30" s="17" t="s">
        <v>176</v>
      </c>
      <c r="J30" s="20" t="s">
        <v>36</v>
      </c>
    </row>
    <row r="31" spans="1:12" ht="21.75" customHeight="1" x14ac:dyDescent="0.25">
      <c r="A31" s="198" t="s">
        <v>25</v>
      </c>
      <c r="B31" s="198"/>
      <c r="C31" s="198"/>
      <c r="D31" s="58">
        <f>SUM(D26:D30)</f>
        <v>2000940</v>
      </c>
      <c r="E31" s="180"/>
      <c r="F31" s="180"/>
      <c r="G31" s="180"/>
      <c r="H31" s="180"/>
      <c r="I31" s="180"/>
      <c r="J31" s="180"/>
    </row>
    <row r="32" spans="1:12" ht="21.75" customHeight="1" x14ac:dyDescent="0.25">
      <c r="A32" s="154"/>
      <c r="B32" s="75" t="s">
        <v>156</v>
      </c>
      <c r="C32" s="77">
        <v>464710</v>
      </c>
      <c r="D32" s="57">
        <f>C32/1.19</f>
        <v>390512.60504201683</v>
      </c>
      <c r="E32" s="180"/>
      <c r="F32" s="180"/>
      <c r="G32" s="180"/>
      <c r="H32" s="180"/>
      <c r="I32" s="180"/>
      <c r="J32" s="180"/>
    </row>
    <row r="33" spans="1:11" ht="44.25" customHeight="1" x14ac:dyDescent="0.25">
      <c r="A33" s="155">
        <v>1</v>
      </c>
      <c r="B33" s="157" t="s">
        <v>155</v>
      </c>
      <c r="C33" s="157" t="s">
        <v>64</v>
      </c>
      <c r="D33" s="158">
        <v>740840</v>
      </c>
      <c r="E33" s="156" t="s">
        <v>49</v>
      </c>
      <c r="F33" s="20" t="s">
        <v>16</v>
      </c>
      <c r="G33" s="23" t="s">
        <v>19</v>
      </c>
      <c r="H33" s="27" t="s">
        <v>18</v>
      </c>
      <c r="I33" s="27" t="s">
        <v>18</v>
      </c>
      <c r="J33" s="93" t="s">
        <v>36</v>
      </c>
    </row>
    <row r="34" spans="1:11" ht="28.5" customHeight="1" x14ac:dyDescent="0.25">
      <c r="A34" s="198" t="s">
        <v>63</v>
      </c>
      <c r="B34" s="198"/>
      <c r="C34" s="198"/>
      <c r="D34" s="58">
        <f>SUM(D33)</f>
        <v>740840</v>
      </c>
      <c r="E34" s="180"/>
      <c r="F34" s="180"/>
      <c r="G34" s="180"/>
      <c r="H34" s="180"/>
      <c r="I34" s="180"/>
      <c r="J34" s="180"/>
    </row>
    <row r="35" spans="1:11" ht="30" customHeight="1" x14ac:dyDescent="0.25">
      <c r="A35" s="150"/>
      <c r="B35" s="75" t="s">
        <v>151</v>
      </c>
      <c r="C35" s="77">
        <v>1927410</v>
      </c>
      <c r="D35" s="57">
        <f>C35/1.19</f>
        <v>1619672.2689075631</v>
      </c>
      <c r="E35" s="180"/>
      <c r="F35" s="180"/>
      <c r="G35" s="180"/>
      <c r="H35" s="180"/>
      <c r="I35" s="180"/>
      <c r="J35" s="180"/>
    </row>
    <row r="36" spans="1:11" ht="57.75" customHeight="1" x14ac:dyDescent="0.25">
      <c r="A36" s="151">
        <v>1</v>
      </c>
      <c r="B36" s="18" t="s">
        <v>87</v>
      </c>
      <c r="C36" s="18" t="s">
        <v>37</v>
      </c>
      <c r="D36" s="106">
        <v>237750</v>
      </c>
      <c r="E36" s="151" t="s">
        <v>51</v>
      </c>
      <c r="F36" s="20" t="s">
        <v>16</v>
      </c>
      <c r="G36" s="23" t="s">
        <v>19</v>
      </c>
      <c r="H36" s="27" t="s">
        <v>92</v>
      </c>
      <c r="I36" s="27" t="s">
        <v>53</v>
      </c>
      <c r="J36" s="93" t="s">
        <v>75</v>
      </c>
    </row>
    <row r="37" spans="1:11" ht="57" customHeight="1" x14ac:dyDescent="0.25">
      <c r="A37" s="151">
        <v>2</v>
      </c>
      <c r="B37" s="18" t="s">
        <v>89</v>
      </c>
      <c r="C37" s="18" t="s">
        <v>90</v>
      </c>
      <c r="D37" s="106">
        <v>14105040</v>
      </c>
      <c r="E37" s="151" t="s">
        <v>49</v>
      </c>
      <c r="F37" s="20" t="s">
        <v>16</v>
      </c>
      <c r="G37" s="23" t="s">
        <v>19</v>
      </c>
      <c r="H37" s="27" t="s">
        <v>18</v>
      </c>
      <c r="I37" s="27" t="s">
        <v>18</v>
      </c>
      <c r="J37" s="93" t="s">
        <v>40</v>
      </c>
    </row>
    <row r="38" spans="1:11" ht="57.75" customHeight="1" x14ac:dyDescent="0.25">
      <c r="A38" s="151">
        <v>3</v>
      </c>
      <c r="B38" s="18" t="s">
        <v>89</v>
      </c>
      <c r="C38" s="18" t="s">
        <v>90</v>
      </c>
      <c r="D38" s="106">
        <v>15510800</v>
      </c>
      <c r="E38" s="151" t="s">
        <v>49</v>
      </c>
      <c r="F38" s="20" t="s">
        <v>16</v>
      </c>
      <c r="G38" s="23" t="s">
        <v>19</v>
      </c>
      <c r="H38" s="27" t="s">
        <v>106</v>
      </c>
      <c r="I38" s="27" t="s">
        <v>18</v>
      </c>
      <c r="J38" s="93" t="s">
        <v>32</v>
      </c>
    </row>
    <row r="39" spans="1:11" ht="31.5" customHeight="1" x14ac:dyDescent="0.25">
      <c r="A39" s="198" t="s">
        <v>152</v>
      </c>
      <c r="B39" s="198"/>
      <c r="C39" s="198"/>
      <c r="D39" s="58">
        <f>SUM(D36:D38)</f>
        <v>29853590</v>
      </c>
      <c r="E39" s="180"/>
      <c r="F39" s="180"/>
      <c r="G39" s="180"/>
      <c r="H39" s="180"/>
      <c r="I39" s="180"/>
      <c r="J39" s="180"/>
    </row>
    <row r="40" spans="1:11" ht="22.5" customHeight="1" x14ac:dyDescent="0.25">
      <c r="A40" s="122"/>
      <c r="B40" s="75" t="s">
        <v>117</v>
      </c>
      <c r="C40" s="77">
        <v>69240</v>
      </c>
      <c r="D40" s="77">
        <f>C40/1.19</f>
        <v>58184.873949579836</v>
      </c>
      <c r="E40" s="201"/>
      <c r="F40" s="202"/>
      <c r="G40" s="202"/>
      <c r="H40" s="202"/>
      <c r="I40" s="202"/>
      <c r="J40" s="203"/>
    </row>
    <row r="41" spans="1:11" s="26" customFormat="1" ht="48" customHeight="1" x14ac:dyDescent="0.25">
      <c r="A41" s="124">
        <v>1</v>
      </c>
      <c r="B41" s="124" t="s">
        <v>119</v>
      </c>
      <c r="C41" s="43" t="s">
        <v>120</v>
      </c>
      <c r="D41" s="43">
        <v>4300</v>
      </c>
      <c r="E41" s="123" t="s">
        <v>121</v>
      </c>
      <c r="F41" s="20" t="s">
        <v>16</v>
      </c>
      <c r="G41" s="17" t="s">
        <v>122</v>
      </c>
      <c r="H41" s="17" t="s">
        <v>53</v>
      </c>
      <c r="I41" s="17" t="s">
        <v>106</v>
      </c>
      <c r="J41" s="20" t="s">
        <v>116</v>
      </c>
    </row>
    <row r="42" spans="1:11" ht="26.25" customHeight="1" x14ac:dyDescent="0.25">
      <c r="A42" s="192" t="s">
        <v>118</v>
      </c>
      <c r="B42" s="193"/>
      <c r="C42" s="194"/>
      <c r="D42" s="58">
        <f>SUM(D41)</f>
        <v>4300</v>
      </c>
      <c r="E42" s="180"/>
      <c r="F42" s="180"/>
      <c r="G42" s="180"/>
      <c r="H42" s="180"/>
      <c r="I42" s="180"/>
      <c r="J42" s="180"/>
    </row>
    <row r="43" spans="1:11" ht="16.5" customHeight="1" x14ac:dyDescent="0.25">
      <c r="A43" s="53"/>
      <c r="B43" s="75" t="s">
        <v>72</v>
      </c>
      <c r="C43" s="77">
        <v>61700</v>
      </c>
      <c r="D43" s="77">
        <f>C43/1.19</f>
        <v>51848.73949579832</v>
      </c>
      <c r="E43" s="180"/>
      <c r="F43" s="180"/>
      <c r="G43" s="180"/>
      <c r="H43" s="180"/>
      <c r="I43" s="180"/>
      <c r="J43" s="180"/>
    </row>
    <row r="44" spans="1:11" s="26" customFormat="1" ht="40.5" customHeight="1" x14ac:dyDescent="0.25">
      <c r="A44" s="99">
        <v>1</v>
      </c>
      <c r="B44" s="49" t="s">
        <v>98</v>
      </c>
      <c r="C44" s="43" t="s">
        <v>115</v>
      </c>
      <c r="D44" s="43">
        <v>181200</v>
      </c>
      <c r="E44" s="123" t="s">
        <v>51</v>
      </c>
      <c r="F44" s="20" t="s">
        <v>16</v>
      </c>
      <c r="G44" s="17" t="s">
        <v>19</v>
      </c>
      <c r="H44" s="17" t="s">
        <v>17</v>
      </c>
      <c r="I44" s="17" t="s">
        <v>53</v>
      </c>
      <c r="J44" s="20" t="s">
        <v>116</v>
      </c>
    </row>
    <row r="45" spans="1:11" ht="26.25" customHeight="1" x14ac:dyDescent="0.25">
      <c r="A45" s="192" t="s">
        <v>71</v>
      </c>
      <c r="B45" s="193"/>
      <c r="C45" s="194"/>
      <c r="D45" s="58">
        <f>SUM(D44)</f>
        <v>181200</v>
      </c>
      <c r="E45" s="180"/>
      <c r="F45" s="180"/>
      <c r="G45" s="180"/>
      <c r="H45" s="180"/>
      <c r="I45" s="180"/>
      <c r="J45" s="180"/>
    </row>
    <row r="46" spans="1:11" ht="27" customHeight="1" x14ac:dyDescent="0.25">
      <c r="A46" s="53"/>
      <c r="B46" s="75" t="s">
        <v>67</v>
      </c>
      <c r="C46" s="73">
        <v>440720</v>
      </c>
      <c r="D46" s="59">
        <f>C46/1.19</f>
        <v>370352.9411764706</v>
      </c>
      <c r="E46" s="180"/>
      <c r="F46" s="180"/>
      <c r="G46" s="180"/>
      <c r="H46" s="180"/>
      <c r="I46" s="180"/>
      <c r="J46" s="180"/>
    </row>
    <row r="47" spans="1:11" ht="60" customHeight="1" x14ac:dyDescent="0.25">
      <c r="A47" s="91">
        <v>1</v>
      </c>
      <c r="B47" s="49" t="s">
        <v>97</v>
      </c>
      <c r="C47" s="91"/>
      <c r="D47" s="43">
        <v>12500000</v>
      </c>
      <c r="E47" s="20" t="s">
        <v>52</v>
      </c>
      <c r="F47" s="20" t="s">
        <v>16</v>
      </c>
      <c r="G47" s="91" t="s">
        <v>19</v>
      </c>
      <c r="H47" s="91" t="s">
        <v>17</v>
      </c>
      <c r="I47" s="91" t="s">
        <v>18</v>
      </c>
      <c r="J47" s="20" t="s">
        <v>66</v>
      </c>
      <c r="K47" s="25"/>
    </row>
    <row r="48" spans="1:11" ht="21" customHeight="1" x14ac:dyDescent="0.25">
      <c r="A48" s="192" t="s">
        <v>35</v>
      </c>
      <c r="B48" s="193"/>
      <c r="C48" s="194"/>
      <c r="D48" s="58">
        <f>SUM(D47)</f>
        <v>12500000</v>
      </c>
      <c r="E48" s="50"/>
      <c r="F48" s="51"/>
      <c r="G48" s="51"/>
      <c r="H48" s="51"/>
      <c r="I48" s="51"/>
      <c r="J48" s="52"/>
    </row>
    <row r="49" spans="1:10" ht="19.5" customHeight="1" x14ac:dyDescent="0.25">
      <c r="A49" s="72"/>
      <c r="B49" s="75" t="s">
        <v>30</v>
      </c>
      <c r="C49" s="73">
        <v>2295360</v>
      </c>
      <c r="D49" s="78">
        <f>C49/1.19</f>
        <v>1928873.9495798319</v>
      </c>
      <c r="E49" s="50"/>
      <c r="F49" s="51"/>
      <c r="G49" s="51"/>
      <c r="H49" s="51"/>
      <c r="I49" s="51"/>
      <c r="J49" s="52"/>
    </row>
    <row r="50" spans="1:10" s="32" customFormat="1" ht="38.25" customHeight="1" x14ac:dyDescent="0.25">
      <c r="A50" s="126">
        <v>1</v>
      </c>
      <c r="B50" s="22" t="s">
        <v>126</v>
      </c>
      <c r="C50" s="112" t="s">
        <v>127</v>
      </c>
      <c r="D50" s="113">
        <v>830793.46</v>
      </c>
      <c r="E50" s="20" t="s">
        <v>51</v>
      </c>
      <c r="F50" s="20" t="s">
        <v>16</v>
      </c>
      <c r="G50" s="126" t="s">
        <v>19</v>
      </c>
      <c r="H50" s="126" t="s">
        <v>53</v>
      </c>
      <c r="I50" s="126" t="s">
        <v>18</v>
      </c>
      <c r="J50" s="20" t="s">
        <v>36</v>
      </c>
    </row>
    <row r="51" spans="1:10" s="32" customFormat="1" ht="66.75" customHeight="1" x14ac:dyDescent="0.25">
      <c r="A51" s="134">
        <v>2</v>
      </c>
      <c r="B51" s="137" t="s">
        <v>143</v>
      </c>
      <c r="C51" s="138" t="s">
        <v>144</v>
      </c>
      <c r="D51" s="139">
        <v>233072.48</v>
      </c>
      <c r="E51" s="20" t="s">
        <v>51</v>
      </c>
      <c r="F51" s="140" t="s">
        <v>16</v>
      </c>
      <c r="G51" s="134" t="s">
        <v>19</v>
      </c>
      <c r="H51" s="17" t="s">
        <v>53</v>
      </c>
      <c r="I51" s="17" t="s">
        <v>145</v>
      </c>
      <c r="J51" s="17" t="s">
        <v>146</v>
      </c>
    </row>
    <row r="52" spans="1:10" s="32" customFormat="1" ht="72" customHeight="1" x14ac:dyDescent="0.25">
      <c r="A52" s="135">
        <v>3</v>
      </c>
      <c r="B52" s="143" t="s">
        <v>147</v>
      </c>
      <c r="C52" s="112" t="s">
        <v>127</v>
      </c>
      <c r="D52" s="113">
        <v>926304.42</v>
      </c>
      <c r="E52" s="20" t="s">
        <v>51</v>
      </c>
      <c r="F52" s="20" t="s">
        <v>16</v>
      </c>
      <c r="G52" s="135" t="s">
        <v>19</v>
      </c>
      <c r="H52" s="135" t="s">
        <v>106</v>
      </c>
      <c r="I52" s="135" t="s">
        <v>18</v>
      </c>
      <c r="J52" s="20" t="s">
        <v>58</v>
      </c>
    </row>
    <row r="53" spans="1:10" ht="20.25" customHeight="1" x14ac:dyDescent="0.25">
      <c r="A53" s="192" t="s">
        <v>20</v>
      </c>
      <c r="B53" s="193"/>
      <c r="C53" s="194"/>
      <c r="D53" s="141">
        <f>SUM(D50:D52)</f>
        <v>1990170.3599999999</v>
      </c>
      <c r="E53" s="204"/>
      <c r="F53" s="204"/>
      <c r="G53" s="204"/>
      <c r="H53" s="204"/>
      <c r="I53" s="204"/>
      <c r="J53" s="204"/>
    </row>
    <row r="54" spans="1:10" ht="21" customHeight="1" x14ac:dyDescent="0.25">
      <c r="A54" s="72"/>
      <c r="B54" s="75" t="s">
        <v>65</v>
      </c>
      <c r="C54" s="73">
        <v>26548620</v>
      </c>
      <c r="D54" s="78">
        <f>C54/1.19</f>
        <v>22309764.705882356</v>
      </c>
      <c r="E54" s="21"/>
      <c r="F54" s="21"/>
      <c r="G54" s="21"/>
      <c r="H54" s="21"/>
      <c r="I54" s="21"/>
      <c r="J54" s="21"/>
    </row>
    <row r="55" spans="1:10" s="32" customFormat="1" ht="54.75" customHeight="1" x14ac:dyDescent="0.25">
      <c r="A55" s="114">
        <v>1</v>
      </c>
      <c r="B55" s="114" t="s">
        <v>125</v>
      </c>
      <c r="C55" s="116" t="s">
        <v>109</v>
      </c>
      <c r="D55" s="117">
        <v>181512.9</v>
      </c>
      <c r="E55" s="20" t="s">
        <v>51</v>
      </c>
      <c r="F55" s="20" t="s">
        <v>16</v>
      </c>
      <c r="G55" s="114" t="s">
        <v>19</v>
      </c>
      <c r="H55" s="114" t="s">
        <v>53</v>
      </c>
      <c r="I55" s="114" t="s">
        <v>106</v>
      </c>
      <c r="J55" s="20" t="s">
        <v>58</v>
      </c>
    </row>
    <row r="56" spans="1:10" ht="25.5" customHeight="1" x14ac:dyDescent="0.25">
      <c r="A56" s="192" t="s">
        <v>12</v>
      </c>
      <c r="B56" s="193"/>
      <c r="C56" s="194"/>
      <c r="D56" s="58">
        <f>SUM(D55)</f>
        <v>181512.9</v>
      </c>
      <c r="E56" s="180"/>
      <c r="F56" s="180"/>
      <c r="G56" s="180"/>
      <c r="H56" s="180"/>
      <c r="I56" s="180"/>
      <c r="J56" s="180"/>
    </row>
    <row r="57" spans="1:10" ht="22.5" customHeight="1" x14ac:dyDescent="0.25">
      <c r="A57" s="72"/>
      <c r="B57" s="75" t="s">
        <v>54</v>
      </c>
      <c r="C57" s="79">
        <v>7374880</v>
      </c>
      <c r="D57" s="57">
        <f>C57/1.19</f>
        <v>6197378.1512605045</v>
      </c>
      <c r="E57" s="125"/>
      <c r="F57" s="125"/>
      <c r="G57" s="125"/>
      <c r="H57" s="125"/>
      <c r="I57" s="125"/>
      <c r="J57" s="125"/>
    </row>
    <row r="58" spans="1:10" ht="54.75" customHeight="1" x14ac:dyDescent="0.25">
      <c r="A58" s="17">
        <v>1</v>
      </c>
      <c r="B58" s="108" t="s">
        <v>102</v>
      </c>
      <c r="C58" s="109" t="s">
        <v>100</v>
      </c>
      <c r="D58" s="110">
        <v>1260000</v>
      </c>
      <c r="E58" s="20" t="s">
        <v>49</v>
      </c>
      <c r="F58" s="20" t="s">
        <v>16</v>
      </c>
      <c r="G58" s="108" t="s">
        <v>19</v>
      </c>
      <c r="H58" s="119" t="s">
        <v>53</v>
      </c>
      <c r="I58" s="119" t="s">
        <v>106</v>
      </c>
      <c r="J58" s="20" t="s">
        <v>66</v>
      </c>
    </row>
    <row r="59" spans="1:10" ht="58.5" customHeight="1" x14ac:dyDescent="0.25">
      <c r="A59" s="17">
        <v>2</v>
      </c>
      <c r="B59" s="167" t="s">
        <v>178</v>
      </c>
      <c r="C59" s="110" t="s">
        <v>163</v>
      </c>
      <c r="D59" s="110">
        <v>21000000</v>
      </c>
      <c r="E59" s="20" t="s">
        <v>49</v>
      </c>
      <c r="F59" s="20" t="s">
        <v>16</v>
      </c>
      <c r="G59" s="167" t="s">
        <v>19</v>
      </c>
      <c r="H59" s="167" t="s">
        <v>106</v>
      </c>
      <c r="I59" s="167" t="s">
        <v>18</v>
      </c>
      <c r="J59" s="20" t="s">
        <v>50</v>
      </c>
    </row>
    <row r="60" spans="1:10" ht="19.5" customHeight="1" x14ac:dyDescent="0.25">
      <c r="A60" s="192" t="s">
        <v>13</v>
      </c>
      <c r="B60" s="193"/>
      <c r="C60" s="194"/>
      <c r="D60" s="58">
        <f>SUM(D58)</f>
        <v>1260000</v>
      </c>
      <c r="E60" s="98"/>
      <c r="F60" s="98"/>
      <c r="G60" s="98"/>
      <c r="H60" s="98"/>
      <c r="I60" s="98"/>
      <c r="J60" s="98"/>
    </row>
    <row r="61" spans="1:10" ht="22.5" customHeight="1" x14ac:dyDescent="0.25">
      <c r="A61" s="24"/>
      <c r="B61" s="75" t="s">
        <v>59</v>
      </c>
      <c r="C61" s="79">
        <v>8900000</v>
      </c>
      <c r="D61" s="79">
        <v>8900000</v>
      </c>
      <c r="E61" s="98"/>
      <c r="F61" s="98"/>
      <c r="G61" s="98"/>
      <c r="H61" s="98"/>
      <c r="I61" s="98"/>
      <c r="J61" s="98"/>
    </row>
    <row r="62" spans="1:10" s="32" customFormat="1" ht="66.75" customHeight="1" x14ac:dyDescent="0.25">
      <c r="A62" s="95">
        <v>1</v>
      </c>
      <c r="B62" s="95" t="s">
        <v>101</v>
      </c>
      <c r="C62" s="95" t="s">
        <v>61</v>
      </c>
      <c r="D62" s="60">
        <v>13219258</v>
      </c>
      <c r="E62" s="96" t="s">
        <v>49</v>
      </c>
      <c r="F62" s="20" t="s">
        <v>16</v>
      </c>
      <c r="G62" s="27" t="s">
        <v>19</v>
      </c>
      <c r="H62" s="27" t="s">
        <v>92</v>
      </c>
      <c r="I62" s="27" t="s">
        <v>53</v>
      </c>
      <c r="J62" s="97" t="s">
        <v>50</v>
      </c>
    </row>
    <row r="63" spans="1:10" ht="60.75" customHeight="1" x14ac:dyDescent="0.25">
      <c r="A63" s="64">
        <v>2</v>
      </c>
      <c r="B63" s="18" t="s">
        <v>60</v>
      </c>
      <c r="C63" s="18" t="s">
        <v>61</v>
      </c>
      <c r="D63" s="44">
        <v>50423995</v>
      </c>
      <c r="E63" s="35" t="s">
        <v>49</v>
      </c>
      <c r="F63" s="20" t="s">
        <v>16</v>
      </c>
      <c r="G63" s="23" t="s">
        <v>19</v>
      </c>
      <c r="H63" s="27" t="s">
        <v>92</v>
      </c>
      <c r="I63" s="27" t="s">
        <v>53</v>
      </c>
      <c r="J63" s="36" t="s">
        <v>43</v>
      </c>
    </row>
    <row r="64" spans="1:10" ht="30" customHeight="1" x14ac:dyDescent="0.25">
      <c r="A64" s="192" t="s">
        <v>21</v>
      </c>
      <c r="B64" s="193"/>
      <c r="C64" s="194"/>
      <c r="D64" s="58">
        <f>SUM(D62:D63)</f>
        <v>63643253</v>
      </c>
      <c r="E64" s="50"/>
      <c r="F64" s="51"/>
      <c r="G64" s="51"/>
      <c r="H64" s="51"/>
      <c r="I64" s="51"/>
      <c r="J64" s="52"/>
    </row>
    <row r="65" spans="1:10" ht="24.75" customHeight="1" x14ac:dyDescent="0.25">
      <c r="A65" s="24"/>
      <c r="B65" s="75" t="s">
        <v>68</v>
      </c>
      <c r="C65" s="79">
        <v>11489890</v>
      </c>
      <c r="D65" s="79">
        <f>C65/1.19</f>
        <v>9655369.7478991598</v>
      </c>
      <c r="E65" s="50"/>
      <c r="F65" s="51"/>
      <c r="G65" s="51"/>
      <c r="H65" s="51"/>
      <c r="I65" s="51"/>
      <c r="J65" s="52"/>
    </row>
    <row r="66" spans="1:10" s="32" customFormat="1" ht="51.75" customHeight="1" x14ac:dyDescent="0.25">
      <c r="A66" s="86">
        <v>1</v>
      </c>
      <c r="B66" s="18" t="s">
        <v>70</v>
      </c>
      <c r="C66" s="17" t="s">
        <v>69</v>
      </c>
      <c r="D66" s="60">
        <v>233123</v>
      </c>
      <c r="E66" s="86" t="s">
        <v>51</v>
      </c>
      <c r="F66" s="20" t="s">
        <v>16</v>
      </c>
      <c r="G66" s="23" t="s">
        <v>19</v>
      </c>
      <c r="H66" s="27" t="s">
        <v>17</v>
      </c>
      <c r="I66" s="27" t="s">
        <v>92</v>
      </c>
      <c r="J66" s="20" t="s">
        <v>36</v>
      </c>
    </row>
    <row r="67" spans="1:10" s="32" customFormat="1" ht="57" customHeight="1" x14ac:dyDescent="0.25">
      <c r="A67" s="99">
        <v>2</v>
      </c>
      <c r="B67" s="18" t="s">
        <v>86</v>
      </c>
      <c r="C67" s="17" t="s">
        <v>85</v>
      </c>
      <c r="D67" s="60">
        <v>66591550</v>
      </c>
      <c r="E67" s="99" t="s">
        <v>49</v>
      </c>
      <c r="F67" s="20" t="s">
        <v>16</v>
      </c>
      <c r="G67" s="23" t="s">
        <v>19</v>
      </c>
      <c r="H67" s="27" t="s">
        <v>92</v>
      </c>
      <c r="I67" s="27" t="s">
        <v>53</v>
      </c>
      <c r="J67" s="20" t="s">
        <v>36</v>
      </c>
    </row>
    <row r="68" spans="1:10" s="32" customFormat="1" ht="49.5" customHeight="1" x14ac:dyDescent="0.25">
      <c r="A68" s="131">
        <v>3</v>
      </c>
      <c r="B68" s="18" t="s">
        <v>135</v>
      </c>
      <c r="C68" s="17" t="s">
        <v>136</v>
      </c>
      <c r="D68" s="60">
        <v>2600000</v>
      </c>
      <c r="E68" s="131" t="s">
        <v>49</v>
      </c>
      <c r="F68" s="20" t="s">
        <v>16</v>
      </c>
      <c r="G68" s="23" t="s">
        <v>19</v>
      </c>
      <c r="H68" s="27" t="s">
        <v>53</v>
      </c>
      <c r="I68" s="27" t="s">
        <v>106</v>
      </c>
      <c r="J68" s="20" t="s">
        <v>75</v>
      </c>
    </row>
    <row r="69" spans="1:10" ht="29.25" customHeight="1" x14ac:dyDescent="0.25">
      <c r="A69" s="192" t="s">
        <v>14</v>
      </c>
      <c r="B69" s="193"/>
      <c r="C69" s="194"/>
      <c r="D69" s="58">
        <f>SUM(D66:D68)</f>
        <v>69424673</v>
      </c>
      <c r="E69" s="50"/>
      <c r="F69" s="51"/>
      <c r="G69" s="51"/>
      <c r="H69" s="51"/>
      <c r="I69" s="51"/>
      <c r="J69" s="52"/>
    </row>
    <row r="70" spans="1:10" ht="27" customHeight="1" x14ac:dyDescent="0.25">
      <c r="A70" s="72"/>
      <c r="B70" s="75" t="s">
        <v>31</v>
      </c>
      <c r="C70" s="79">
        <v>248490</v>
      </c>
      <c r="D70" s="57">
        <f>C70/1.19</f>
        <v>208815.12605042016</v>
      </c>
      <c r="E70" s="28"/>
      <c r="F70" s="29"/>
      <c r="G70" s="29"/>
      <c r="H70" s="29"/>
      <c r="I70" s="29"/>
      <c r="J70" s="30"/>
    </row>
    <row r="71" spans="1:10" ht="69" customHeight="1" x14ac:dyDescent="0.25">
      <c r="A71" s="33">
        <v>1</v>
      </c>
      <c r="B71" s="18" t="s">
        <v>44</v>
      </c>
      <c r="C71" s="27" t="s">
        <v>39</v>
      </c>
      <c r="D71" s="45">
        <v>435325</v>
      </c>
      <c r="E71" s="86" t="s">
        <v>51</v>
      </c>
      <c r="F71" s="20" t="s">
        <v>16</v>
      </c>
      <c r="G71" s="23" t="s">
        <v>19</v>
      </c>
      <c r="H71" s="27" t="s">
        <v>92</v>
      </c>
      <c r="I71" s="27" t="s">
        <v>92</v>
      </c>
      <c r="J71" s="87" t="s">
        <v>58</v>
      </c>
    </row>
    <row r="72" spans="1:10" ht="61.5" customHeight="1" x14ac:dyDescent="0.25">
      <c r="A72" s="33">
        <v>2</v>
      </c>
      <c r="B72" s="18" t="s">
        <v>128</v>
      </c>
      <c r="C72" s="27" t="s">
        <v>129</v>
      </c>
      <c r="D72" s="45">
        <v>7500</v>
      </c>
      <c r="E72" s="129" t="s">
        <v>51</v>
      </c>
      <c r="F72" s="20" t="s">
        <v>16</v>
      </c>
      <c r="G72" s="23" t="s">
        <v>19</v>
      </c>
      <c r="H72" s="27" t="s">
        <v>53</v>
      </c>
      <c r="I72" s="27" t="s">
        <v>106</v>
      </c>
      <c r="J72" s="87" t="s">
        <v>58</v>
      </c>
    </row>
    <row r="73" spans="1:10" ht="43.5" customHeight="1" x14ac:dyDescent="0.25">
      <c r="A73" s="22">
        <v>3</v>
      </c>
      <c r="B73" s="174" t="s">
        <v>169</v>
      </c>
      <c r="C73" s="175" t="s">
        <v>170</v>
      </c>
      <c r="D73" s="159">
        <v>1551237</v>
      </c>
      <c r="E73" s="20" t="s">
        <v>110</v>
      </c>
      <c r="F73" s="20" t="s">
        <v>16</v>
      </c>
      <c r="G73" s="23" t="s">
        <v>19</v>
      </c>
      <c r="H73" s="160" t="s">
        <v>172</v>
      </c>
      <c r="I73" s="160" t="s">
        <v>171</v>
      </c>
      <c r="J73" s="160" t="s">
        <v>58</v>
      </c>
    </row>
    <row r="74" spans="1:10" ht="22.5" customHeight="1" x14ac:dyDescent="0.25">
      <c r="A74" s="195" t="s">
        <v>15</v>
      </c>
      <c r="B74" s="196"/>
      <c r="C74" s="197"/>
      <c r="D74" s="61">
        <f>SUM(D71:D73)</f>
        <v>1994062</v>
      </c>
      <c r="E74" s="50"/>
      <c r="F74" s="51"/>
      <c r="G74" s="51"/>
      <c r="H74" s="51"/>
      <c r="I74" s="51"/>
      <c r="J74" s="52"/>
    </row>
    <row r="75" spans="1:10" ht="32.25" customHeight="1" x14ac:dyDescent="0.25">
      <c r="A75" s="72"/>
      <c r="B75" s="75" t="s">
        <v>55</v>
      </c>
      <c r="C75" s="79">
        <v>10498000</v>
      </c>
      <c r="D75" s="57">
        <f>C75/1.19</f>
        <v>8821848.7394957989</v>
      </c>
      <c r="E75" s="50"/>
      <c r="F75" s="51"/>
      <c r="G75" s="51"/>
      <c r="H75" s="51"/>
      <c r="I75" s="51"/>
      <c r="J75" s="52"/>
    </row>
    <row r="76" spans="1:10" ht="57" customHeight="1" x14ac:dyDescent="0.25">
      <c r="A76" s="100">
        <v>1</v>
      </c>
      <c r="B76" s="22" t="s">
        <v>103</v>
      </c>
      <c r="C76" s="112" t="s">
        <v>104</v>
      </c>
      <c r="D76" s="112" t="s">
        <v>105</v>
      </c>
      <c r="E76" s="111" t="s">
        <v>51</v>
      </c>
      <c r="F76" s="20" t="s">
        <v>16</v>
      </c>
      <c r="G76" s="23" t="s">
        <v>19</v>
      </c>
      <c r="H76" s="27" t="s">
        <v>106</v>
      </c>
      <c r="I76" s="27" t="s">
        <v>18</v>
      </c>
      <c r="J76" s="93" t="s">
        <v>75</v>
      </c>
    </row>
    <row r="77" spans="1:10" ht="29.25" customHeight="1" x14ac:dyDescent="0.25">
      <c r="A77" s="195" t="s">
        <v>22</v>
      </c>
      <c r="B77" s="196"/>
      <c r="C77" s="197"/>
      <c r="D77" s="80">
        <v>164020</v>
      </c>
      <c r="E77" s="50"/>
      <c r="F77" s="51"/>
      <c r="G77" s="51"/>
      <c r="H77" s="51"/>
      <c r="I77" s="51"/>
      <c r="J77" s="52"/>
    </row>
    <row r="78" spans="1:10" ht="33" customHeight="1" x14ac:dyDescent="0.25">
      <c r="A78" s="31"/>
      <c r="B78" s="118" t="s">
        <v>130</v>
      </c>
      <c r="C78" s="83">
        <v>1714690</v>
      </c>
      <c r="D78" s="62">
        <f>C78/1.19</f>
        <v>1440915.9663865548</v>
      </c>
      <c r="E78" s="186"/>
      <c r="F78" s="187"/>
      <c r="G78" s="187"/>
      <c r="H78" s="187"/>
      <c r="I78" s="187"/>
      <c r="J78" s="188"/>
    </row>
    <row r="79" spans="1:10" ht="81.75" customHeight="1" x14ac:dyDescent="0.25">
      <c r="A79" s="27">
        <v>1</v>
      </c>
      <c r="B79" s="166" t="s">
        <v>132</v>
      </c>
      <c r="C79" s="27" t="s">
        <v>133</v>
      </c>
      <c r="D79" s="117">
        <v>554695.80000000005</v>
      </c>
      <c r="E79" s="130" t="s">
        <v>51</v>
      </c>
      <c r="F79" s="130" t="s">
        <v>47</v>
      </c>
      <c r="G79" s="130" t="s">
        <v>48</v>
      </c>
      <c r="H79" s="130" t="s">
        <v>111</v>
      </c>
      <c r="I79" s="130" t="s">
        <v>134</v>
      </c>
      <c r="J79" s="130" t="s">
        <v>50</v>
      </c>
    </row>
    <row r="80" spans="1:10" s="32" customFormat="1" ht="79.5" customHeight="1" x14ac:dyDescent="0.25">
      <c r="A80" s="81">
        <v>2</v>
      </c>
      <c r="B80" s="142" t="s">
        <v>107</v>
      </c>
      <c r="C80" s="127" t="s">
        <v>108</v>
      </c>
      <c r="D80" s="128">
        <v>1064521.33</v>
      </c>
      <c r="E80" s="20" t="s">
        <v>51</v>
      </c>
      <c r="F80" s="20" t="s">
        <v>16</v>
      </c>
      <c r="G80" s="147" t="s">
        <v>19</v>
      </c>
      <c r="H80" s="147" t="s">
        <v>53</v>
      </c>
      <c r="I80" s="147" t="s">
        <v>106</v>
      </c>
      <c r="J80" s="20" t="s">
        <v>32</v>
      </c>
    </row>
    <row r="81" spans="1:11" s="32" customFormat="1" ht="24.75" customHeight="1" x14ac:dyDescent="0.25">
      <c r="A81" s="200" t="s">
        <v>131</v>
      </c>
      <c r="B81" s="200"/>
      <c r="C81" s="200"/>
      <c r="D81" s="132">
        <f>SUM(D79:D80)</f>
        <v>1619217.1300000001</v>
      </c>
      <c r="E81" s="186"/>
      <c r="F81" s="187"/>
      <c r="G81" s="187"/>
      <c r="H81" s="187"/>
      <c r="I81" s="187"/>
      <c r="J81" s="188"/>
    </row>
    <row r="82" spans="1:11" ht="39.75" customHeight="1" x14ac:dyDescent="0.25">
      <c r="A82" s="31"/>
      <c r="B82" s="75" t="s">
        <v>33</v>
      </c>
      <c r="C82" s="79">
        <v>20184020</v>
      </c>
      <c r="D82" s="57">
        <f>C82/1.19</f>
        <v>16961361.344537817</v>
      </c>
      <c r="E82" s="20"/>
      <c r="F82" s="20"/>
      <c r="G82" s="20"/>
      <c r="H82" s="20"/>
      <c r="I82" s="20"/>
      <c r="J82" s="20"/>
    </row>
    <row r="83" spans="1:11" ht="45.75" customHeight="1" x14ac:dyDescent="0.25">
      <c r="A83" s="81">
        <v>1</v>
      </c>
      <c r="B83" s="22" t="s">
        <v>93</v>
      </c>
      <c r="C83" s="69" t="s">
        <v>74</v>
      </c>
      <c r="D83" s="82">
        <v>37512600</v>
      </c>
      <c r="E83" s="21" t="s">
        <v>49</v>
      </c>
      <c r="F83" s="21" t="s">
        <v>16</v>
      </c>
      <c r="G83" s="21" t="s">
        <v>19</v>
      </c>
      <c r="H83" s="17" t="s">
        <v>17</v>
      </c>
      <c r="I83" s="17" t="s">
        <v>18</v>
      </c>
      <c r="J83" s="23" t="s">
        <v>66</v>
      </c>
    </row>
    <row r="84" spans="1:11" ht="62.25" customHeight="1" x14ac:dyDescent="0.25">
      <c r="A84" s="81">
        <v>2</v>
      </c>
      <c r="B84" s="120" t="s">
        <v>165</v>
      </c>
      <c r="C84" s="81" t="s">
        <v>113</v>
      </c>
      <c r="D84" s="117">
        <v>432890.89</v>
      </c>
      <c r="E84" s="20" t="s">
        <v>110</v>
      </c>
      <c r="F84" s="115" t="s">
        <v>47</v>
      </c>
      <c r="G84" s="115" t="s">
        <v>48</v>
      </c>
      <c r="H84" s="115" t="s">
        <v>111</v>
      </c>
      <c r="I84" s="115" t="s">
        <v>112</v>
      </c>
      <c r="J84" s="115" t="s">
        <v>58</v>
      </c>
      <c r="K84" s="14"/>
    </row>
    <row r="85" spans="1:11" s="32" customFormat="1" ht="60.75" customHeight="1" x14ac:dyDescent="0.25">
      <c r="A85" s="81">
        <v>3</v>
      </c>
      <c r="B85" s="27" t="s">
        <v>138</v>
      </c>
      <c r="C85" s="81" t="s">
        <v>141</v>
      </c>
      <c r="D85" s="117">
        <v>155000</v>
      </c>
      <c r="E85" s="20" t="s">
        <v>110</v>
      </c>
      <c r="F85" s="134" t="s">
        <v>47</v>
      </c>
      <c r="G85" s="133" t="s">
        <v>19</v>
      </c>
      <c r="H85" s="134" t="s">
        <v>112</v>
      </c>
      <c r="I85" s="134" t="s">
        <v>134</v>
      </c>
      <c r="J85" s="134" t="s">
        <v>36</v>
      </c>
      <c r="K85" s="121"/>
    </row>
    <row r="86" spans="1:11" s="32" customFormat="1" ht="55.5" customHeight="1" x14ac:dyDescent="0.25">
      <c r="A86" s="81">
        <v>4</v>
      </c>
      <c r="B86" s="27" t="s">
        <v>139</v>
      </c>
      <c r="C86" s="81" t="s">
        <v>141</v>
      </c>
      <c r="D86" s="117">
        <v>385000</v>
      </c>
      <c r="E86" s="20" t="s">
        <v>110</v>
      </c>
      <c r="F86" s="134" t="s">
        <v>47</v>
      </c>
      <c r="G86" s="133" t="s">
        <v>19</v>
      </c>
      <c r="H86" s="134" t="s">
        <v>112</v>
      </c>
      <c r="I86" s="134" t="s">
        <v>134</v>
      </c>
      <c r="J86" s="134" t="s">
        <v>36</v>
      </c>
      <c r="K86" s="121"/>
    </row>
    <row r="87" spans="1:11" s="32" customFormat="1" ht="37.5" customHeight="1" x14ac:dyDescent="0.25">
      <c r="A87" s="136">
        <v>5</v>
      </c>
      <c r="B87" s="136" t="s">
        <v>140</v>
      </c>
      <c r="C87" s="81" t="s">
        <v>141</v>
      </c>
      <c r="D87" s="117">
        <v>350000</v>
      </c>
      <c r="E87" s="20" t="s">
        <v>110</v>
      </c>
      <c r="F87" s="134" t="s">
        <v>47</v>
      </c>
      <c r="G87" s="133" t="s">
        <v>19</v>
      </c>
      <c r="H87" s="134" t="s">
        <v>112</v>
      </c>
      <c r="I87" s="134" t="s">
        <v>134</v>
      </c>
      <c r="J87" s="134" t="s">
        <v>36</v>
      </c>
      <c r="K87" s="121"/>
    </row>
    <row r="88" spans="1:11" s="32" customFormat="1" ht="59.25" customHeight="1" x14ac:dyDescent="0.25">
      <c r="A88" s="136">
        <v>6</v>
      </c>
      <c r="B88" s="136" t="s">
        <v>179</v>
      </c>
      <c r="C88" s="27" t="s">
        <v>142</v>
      </c>
      <c r="D88" s="117">
        <v>1054967.3999999999</v>
      </c>
      <c r="E88" s="20" t="s">
        <v>110</v>
      </c>
      <c r="F88" s="176" t="s">
        <v>47</v>
      </c>
      <c r="G88" s="177" t="s">
        <v>19</v>
      </c>
      <c r="H88" s="176" t="s">
        <v>112</v>
      </c>
      <c r="I88" s="176" t="s">
        <v>134</v>
      </c>
      <c r="J88" s="176" t="s">
        <v>58</v>
      </c>
      <c r="K88" s="121"/>
    </row>
    <row r="89" spans="1:11" s="32" customFormat="1" ht="78.75" customHeight="1" x14ac:dyDescent="0.25">
      <c r="A89" s="178">
        <v>7</v>
      </c>
      <c r="B89" s="136" t="s">
        <v>173</v>
      </c>
      <c r="C89" s="160" t="s">
        <v>73</v>
      </c>
      <c r="D89" s="117">
        <v>2325000</v>
      </c>
      <c r="E89" s="20" t="s">
        <v>110</v>
      </c>
      <c r="F89" s="176" t="s">
        <v>47</v>
      </c>
      <c r="G89" s="177" t="s">
        <v>19</v>
      </c>
      <c r="H89" s="176" t="s">
        <v>175</v>
      </c>
      <c r="I89" s="176" t="s">
        <v>174</v>
      </c>
      <c r="J89" s="176" t="s">
        <v>43</v>
      </c>
      <c r="K89" s="121"/>
    </row>
    <row r="90" spans="1:11" s="32" customFormat="1" ht="33.75" customHeight="1" x14ac:dyDescent="0.25">
      <c r="A90" s="195" t="s">
        <v>38</v>
      </c>
      <c r="B90" s="196"/>
      <c r="C90" s="197"/>
      <c r="D90" s="61">
        <f>SUM(D83:D89)</f>
        <v>42215458.289999999</v>
      </c>
      <c r="E90" s="186"/>
      <c r="F90" s="187"/>
      <c r="G90" s="187"/>
      <c r="H90" s="187"/>
      <c r="I90" s="187"/>
      <c r="J90" s="188"/>
      <c r="K90" s="121"/>
    </row>
    <row r="91" spans="1:11" ht="31.5" customHeight="1" x14ac:dyDescent="0.25">
      <c r="A91" s="31"/>
      <c r="B91" s="118" t="s">
        <v>57</v>
      </c>
      <c r="C91" s="83">
        <v>536400</v>
      </c>
      <c r="D91" s="62">
        <f>C91/1.19</f>
        <v>450756.30252100842</v>
      </c>
      <c r="E91" s="186"/>
      <c r="F91" s="187"/>
      <c r="G91" s="187"/>
      <c r="H91" s="187"/>
      <c r="I91" s="187"/>
      <c r="J91" s="188"/>
    </row>
    <row r="92" spans="1:11" ht="47.25" customHeight="1" x14ac:dyDescent="0.25">
      <c r="A92" s="27">
        <v>1</v>
      </c>
      <c r="B92" s="160" t="s">
        <v>164</v>
      </c>
      <c r="C92" s="27" t="s">
        <v>114</v>
      </c>
      <c r="D92" s="117">
        <f>794957.77+542016.72</f>
        <v>1336974.49</v>
      </c>
      <c r="E92" s="20" t="s">
        <v>110</v>
      </c>
      <c r="F92" s="115" t="s">
        <v>47</v>
      </c>
      <c r="G92" s="115" t="s">
        <v>48</v>
      </c>
      <c r="H92" s="115" t="s">
        <v>111</v>
      </c>
      <c r="I92" s="115" t="s">
        <v>112</v>
      </c>
      <c r="J92" s="115" t="s">
        <v>58</v>
      </c>
    </row>
    <row r="93" spans="1:11" s="32" customFormat="1" ht="31.5" customHeight="1" x14ac:dyDescent="0.25">
      <c r="A93" s="189" t="s">
        <v>56</v>
      </c>
      <c r="B93" s="190"/>
      <c r="C93" s="191"/>
      <c r="D93" s="63">
        <v>1336974.49</v>
      </c>
      <c r="E93" s="186"/>
      <c r="F93" s="187"/>
      <c r="G93" s="187"/>
      <c r="H93" s="187"/>
      <c r="I93" s="187"/>
      <c r="J93" s="188"/>
    </row>
    <row r="94" spans="1:11" ht="45" customHeight="1" x14ac:dyDescent="0.25">
      <c r="A94" s="31"/>
      <c r="B94" s="118" t="s">
        <v>148</v>
      </c>
      <c r="C94" s="83">
        <v>75187000</v>
      </c>
      <c r="D94" s="62">
        <f>C94/1.19</f>
        <v>63182352.941176474</v>
      </c>
      <c r="E94" s="186"/>
      <c r="F94" s="187"/>
      <c r="G94" s="187"/>
      <c r="H94" s="187"/>
      <c r="I94" s="187"/>
      <c r="J94" s="188"/>
    </row>
    <row r="95" spans="1:11" ht="39" customHeight="1" x14ac:dyDescent="0.25">
      <c r="A95" s="27">
        <v>1</v>
      </c>
      <c r="B95" s="27" t="s">
        <v>180</v>
      </c>
      <c r="C95" s="112" t="s">
        <v>150</v>
      </c>
      <c r="D95" s="117">
        <v>2072518</v>
      </c>
      <c r="E95" s="20" t="s">
        <v>110</v>
      </c>
      <c r="F95" s="148" t="s">
        <v>47</v>
      </c>
      <c r="G95" s="148" t="s">
        <v>48</v>
      </c>
      <c r="H95" s="148" t="s">
        <v>112</v>
      </c>
      <c r="I95" s="148" t="s">
        <v>134</v>
      </c>
      <c r="J95" s="148" t="s">
        <v>116</v>
      </c>
    </row>
    <row r="96" spans="1:11" ht="45" customHeight="1" x14ac:dyDescent="0.25">
      <c r="A96" s="160">
        <v>2</v>
      </c>
      <c r="B96" s="160" t="s">
        <v>159</v>
      </c>
      <c r="C96" s="112" t="s">
        <v>160</v>
      </c>
      <c r="D96" s="165">
        <v>9428066</v>
      </c>
      <c r="E96" s="20" t="s">
        <v>161</v>
      </c>
      <c r="F96" s="164" t="s">
        <v>47</v>
      </c>
      <c r="G96" s="164" t="s">
        <v>48</v>
      </c>
      <c r="H96" s="164" t="s">
        <v>134</v>
      </c>
      <c r="I96" s="164" t="s">
        <v>134</v>
      </c>
      <c r="J96" s="164" t="s">
        <v>32</v>
      </c>
    </row>
    <row r="97" spans="1:15" ht="37.5" customHeight="1" x14ac:dyDescent="0.25">
      <c r="A97" s="189" t="s">
        <v>149</v>
      </c>
      <c r="B97" s="190"/>
      <c r="C97" s="191"/>
      <c r="D97" s="149">
        <f>SUM(D95:D96)</f>
        <v>11500584</v>
      </c>
      <c r="E97" s="186"/>
      <c r="F97" s="187"/>
      <c r="G97" s="187"/>
      <c r="H97" s="187"/>
      <c r="I97" s="187"/>
      <c r="J97" s="188"/>
    </row>
    <row r="98" spans="1:15" ht="21" customHeight="1" x14ac:dyDescent="0.25">
      <c r="A98" s="6"/>
      <c r="B98" s="162"/>
      <c r="C98" s="162"/>
      <c r="D98" s="163"/>
      <c r="E98" s="161"/>
      <c r="F98" s="161"/>
      <c r="G98" s="161"/>
      <c r="H98" s="161"/>
      <c r="I98" s="161"/>
      <c r="J98" s="161"/>
    </row>
    <row r="99" spans="1:15" ht="15" customHeight="1" x14ac:dyDescent="0.25">
      <c r="A99" s="185"/>
      <c r="B99" s="185"/>
      <c r="C99" s="199" t="s">
        <v>80</v>
      </c>
      <c r="D99" s="199"/>
      <c r="E99" s="199"/>
      <c r="F99" s="212" t="s">
        <v>157</v>
      </c>
      <c r="G99" s="212"/>
      <c r="H99" s="212"/>
      <c r="I99" s="212"/>
      <c r="J99" s="212"/>
      <c r="K99" s="7"/>
      <c r="L99" s="7"/>
      <c r="M99" s="7"/>
      <c r="N99" s="7"/>
      <c r="O99" s="7"/>
    </row>
    <row r="100" spans="1:15" ht="20.25" customHeight="1" x14ac:dyDescent="0.25">
      <c r="A100" s="182"/>
      <c r="B100" s="182"/>
      <c r="C100" s="183" t="s">
        <v>79</v>
      </c>
      <c r="D100" s="183"/>
      <c r="E100" s="183"/>
      <c r="F100" s="184" t="s">
        <v>183</v>
      </c>
      <c r="G100" s="184"/>
      <c r="H100" s="184"/>
      <c r="I100" s="184"/>
      <c r="J100" s="184"/>
    </row>
    <row r="101" spans="1:15" ht="14.25" customHeight="1" x14ac:dyDescent="0.25">
      <c r="A101" s="211"/>
      <c r="B101" s="211"/>
      <c r="C101" s="199" t="s">
        <v>162</v>
      </c>
      <c r="D101" s="199"/>
      <c r="E101" s="199"/>
      <c r="F101" s="199" t="s">
        <v>158</v>
      </c>
      <c r="G101" s="199"/>
      <c r="H101" s="199"/>
      <c r="I101" s="199"/>
      <c r="J101" s="199"/>
    </row>
    <row r="102" spans="1:15" ht="30" customHeight="1" x14ac:dyDescent="0.25">
      <c r="A102" s="101"/>
      <c r="B102" s="101"/>
      <c r="C102" s="101"/>
      <c r="D102" s="101"/>
      <c r="E102" s="101"/>
      <c r="F102" s="144"/>
      <c r="G102" s="144"/>
      <c r="H102" s="144"/>
      <c r="I102" s="144"/>
      <c r="J102" s="144"/>
    </row>
    <row r="103" spans="1:15" s="14" customFormat="1" ht="12" customHeight="1" x14ac:dyDescent="0.25">
      <c r="B103" s="102"/>
      <c r="C103" s="102"/>
      <c r="D103" s="103"/>
      <c r="E103" s="102"/>
      <c r="F103" s="145"/>
      <c r="G103" s="145"/>
      <c r="H103" s="146"/>
      <c r="I103" s="146"/>
      <c r="J103" s="146"/>
    </row>
    <row r="104" spans="1:15" s="14" customFormat="1" ht="11.25" customHeight="1" x14ac:dyDescent="0.25">
      <c r="A104" s="206"/>
      <c r="B104" s="206"/>
      <c r="C104" s="208" t="s">
        <v>83</v>
      </c>
      <c r="D104" s="208"/>
      <c r="E104" s="208"/>
      <c r="F104" s="209" t="s">
        <v>81</v>
      </c>
      <c r="G104" s="209"/>
      <c r="H104" s="209"/>
      <c r="I104" s="209"/>
      <c r="J104" s="209"/>
    </row>
    <row r="105" spans="1:15" ht="27.75" customHeight="1" x14ac:dyDescent="0.25">
      <c r="A105" s="207"/>
      <c r="B105" s="207"/>
      <c r="C105" s="179" t="s">
        <v>23</v>
      </c>
      <c r="D105" s="179"/>
      <c r="E105" s="179"/>
      <c r="F105" s="210" t="s">
        <v>181</v>
      </c>
      <c r="G105" s="210"/>
      <c r="H105" s="210"/>
      <c r="I105" s="210"/>
      <c r="J105" s="210"/>
      <c r="K105" s="14"/>
    </row>
    <row r="106" spans="1:15" ht="15" customHeight="1" x14ac:dyDescent="0.25">
      <c r="A106" s="208"/>
      <c r="B106" s="208"/>
      <c r="C106" s="208" t="s">
        <v>84</v>
      </c>
      <c r="D106" s="208"/>
      <c r="E106" s="208"/>
      <c r="F106" s="205" t="s">
        <v>182</v>
      </c>
      <c r="G106" s="205"/>
      <c r="H106" s="205"/>
      <c r="I106" s="205"/>
      <c r="J106" s="205"/>
      <c r="K106" s="14"/>
    </row>
    <row r="107" spans="1:15" ht="24" customHeight="1" x14ac:dyDescent="0.25">
      <c r="D107" s="1"/>
      <c r="E107" s="11"/>
      <c r="F107" s="2"/>
      <c r="G107" s="37"/>
      <c r="H107" s="37"/>
      <c r="I107" s="37"/>
      <c r="J107" s="37"/>
      <c r="K107" s="14"/>
    </row>
    <row r="108" spans="1:15" x14ac:dyDescent="0.25">
      <c r="K108" s="14"/>
    </row>
    <row r="109" spans="1:15" x14ac:dyDescent="0.25">
      <c r="K109" s="14"/>
    </row>
    <row r="110" spans="1:15" x14ac:dyDescent="0.25">
      <c r="K110" s="14"/>
    </row>
    <row r="111" spans="1:15" x14ac:dyDescent="0.25">
      <c r="K111" s="14"/>
    </row>
    <row r="112" spans="1:15" x14ac:dyDescent="0.25">
      <c r="A112" s="9"/>
      <c r="K112" s="14"/>
    </row>
    <row r="113" spans="1:1" x14ac:dyDescent="0.25">
      <c r="A113" s="11"/>
    </row>
    <row r="114" spans="1:1" x14ac:dyDescent="0.25">
      <c r="A114" s="11"/>
    </row>
    <row r="115" spans="1:1" x14ac:dyDescent="0.25">
      <c r="A115" s="11"/>
    </row>
    <row r="116" spans="1:1" x14ac:dyDescent="0.25">
      <c r="A116" s="11"/>
    </row>
    <row r="117" spans="1:1" x14ac:dyDescent="0.25">
      <c r="A117" s="11"/>
    </row>
    <row r="118" spans="1:1" x14ac:dyDescent="0.25">
      <c r="A118" s="11"/>
    </row>
  </sheetData>
  <mergeCells count="72">
    <mergeCell ref="C101:E101"/>
    <mergeCell ref="E78:J78"/>
    <mergeCell ref="A4:B4"/>
    <mergeCell ref="A1:C1"/>
    <mergeCell ref="A2:C2"/>
    <mergeCell ref="D2:J2"/>
    <mergeCell ref="A3:C3"/>
    <mergeCell ref="D3:J3"/>
    <mergeCell ref="D4:J4"/>
    <mergeCell ref="E20:J20"/>
    <mergeCell ref="B12:J12"/>
    <mergeCell ref="B8:J8"/>
    <mergeCell ref="D9:F9"/>
    <mergeCell ref="B7:J7"/>
    <mergeCell ref="E15:J15"/>
    <mergeCell ref="A93:C93"/>
    <mergeCell ref="F106:J106"/>
    <mergeCell ref="A104:B104"/>
    <mergeCell ref="A105:B105"/>
    <mergeCell ref="A106:B106"/>
    <mergeCell ref="A64:C64"/>
    <mergeCell ref="C104:E104"/>
    <mergeCell ref="A90:C90"/>
    <mergeCell ref="E90:J90"/>
    <mergeCell ref="A77:C77"/>
    <mergeCell ref="A69:C69"/>
    <mergeCell ref="F104:J104"/>
    <mergeCell ref="F105:J105"/>
    <mergeCell ref="A101:B101"/>
    <mergeCell ref="C106:E106"/>
    <mergeCell ref="F101:J101"/>
    <mergeCell ref="F99:J99"/>
    <mergeCell ref="A19:C19"/>
    <mergeCell ref="E81:J81"/>
    <mergeCell ref="A56:C56"/>
    <mergeCell ref="A81:C81"/>
    <mergeCell ref="E25:J25"/>
    <mergeCell ref="E43:J43"/>
    <mergeCell ref="E40:J40"/>
    <mergeCell ref="E35:J35"/>
    <mergeCell ref="A39:C39"/>
    <mergeCell ref="E39:J39"/>
    <mergeCell ref="A60:C60"/>
    <mergeCell ref="E34:J34"/>
    <mergeCell ref="E53:J53"/>
    <mergeCell ref="A24:C24"/>
    <mergeCell ref="E31:J31"/>
    <mergeCell ref="C99:E99"/>
    <mergeCell ref="A53:C53"/>
    <mergeCell ref="E24:J24"/>
    <mergeCell ref="E56:J56"/>
    <mergeCell ref="A48:C48"/>
    <mergeCell ref="A45:C45"/>
    <mergeCell ref="E91:J91"/>
    <mergeCell ref="E32:J32"/>
    <mergeCell ref="A34:C34"/>
    <mergeCell ref="C105:E105"/>
    <mergeCell ref="E45:J45"/>
    <mergeCell ref="E46:J46"/>
    <mergeCell ref="E19:J19"/>
    <mergeCell ref="A100:B100"/>
    <mergeCell ref="C100:E100"/>
    <mergeCell ref="F100:J100"/>
    <mergeCell ref="A99:B99"/>
    <mergeCell ref="E94:J94"/>
    <mergeCell ref="A97:C97"/>
    <mergeCell ref="E97:J97"/>
    <mergeCell ref="E93:J93"/>
    <mergeCell ref="A42:C42"/>
    <mergeCell ref="E42:J42"/>
    <mergeCell ref="A74:C74"/>
    <mergeCell ref="A31:C31"/>
  </mergeCells>
  <pageMargins left="0.70866141732283461" right="0.7086614173228346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1" sqref="J31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2021-12-14T07:51:29Z</dcterms:modified>
</cp:coreProperties>
</file>